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fy08 PRINT" sheetId="1" r:id="rId1"/>
  </sheets>
  <definedNames>
    <definedName name="_xlnm.Print_Area" localSheetId="0">'fy08 PRINT'!$A$1:$H$27</definedName>
  </definedNames>
  <calcPr calcId="125725"/>
</workbook>
</file>

<file path=xl/calcChain.xml><?xml version="1.0" encoding="utf-8"?>
<calcChain xmlns="http://schemas.openxmlformats.org/spreadsheetml/2006/main">
  <c r="D21" i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F21" s="1"/>
  <c r="H11" l="1"/>
  <c r="H21" s="1"/>
</calcChain>
</file>

<file path=xl/sharedStrings.xml><?xml version="1.0" encoding="utf-8"?>
<sst xmlns="http://schemas.openxmlformats.org/spreadsheetml/2006/main" count="52" uniqueCount="41">
  <si>
    <t>Allocation of ATRC Expenditures</t>
  </si>
  <si>
    <t>for Students with Disabilities</t>
  </si>
  <si>
    <t>2007-08</t>
  </si>
  <si>
    <t>Actual</t>
  </si>
  <si>
    <t>Tech Charge</t>
  </si>
  <si>
    <t>Allocate</t>
  </si>
  <si>
    <t>Revenue</t>
  </si>
  <si>
    <t>FY08</t>
  </si>
  <si>
    <t>as of</t>
  </si>
  <si>
    <t>Percent</t>
  </si>
  <si>
    <t>ATRC</t>
  </si>
  <si>
    <t>Account</t>
  </si>
  <si>
    <t>Subcode *</t>
  </si>
  <si>
    <t>Colleges/Units</t>
  </si>
  <si>
    <t>3/30/08</t>
  </si>
  <si>
    <t>of Total</t>
  </si>
  <si>
    <t>Expenditures</t>
  </si>
  <si>
    <t>259280</t>
  </si>
  <si>
    <t>3400</t>
  </si>
  <si>
    <r>
      <t xml:space="preserve">Intra-University  </t>
    </r>
    <r>
      <rPr>
        <sz val="8"/>
        <rFont val="Helvetica"/>
        <family val="2"/>
      </rPr>
      <t>(Dept. 1032)</t>
    </r>
  </si>
  <si>
    <t>259010</t>
  </si>
  <si>
    <t>Agricultural Sciences</t>
  </si>
  <si>
    <t>259120</t>
  </si>
  <si>
    <t>Business</t>
  </si>
  <si>
    <t>259130</t>
  </si>
  <si>
    <t>Engineering</t>
  </si>
  <si>
    <t>259140</t>
  </si>
  <si>
    <t>Natural Resources</t>
  </si>
  <si>
    <t>259150</t>
  </si>
  <si>
    <t>Applied Human Sciences</t>
  </si>
  <si>
    <t>259160</t>
  </si>
  <si>
    <t>Veterinary Medicine</t>
  </si>
  <si>
    <t>259170</t>
  </si>
  <si>
    <t>Liberal Arts</t>
  </si>
  <si>
    <t>259180</t>
  </si>
  <si>
    <t>Natural Sciences</t>
  </si>
  <si>
    <t>-</t>
  </si>
  <si>
    <t>259290</t>
  </si>
  <si>
    <t>Total</t>
  </si>
  <si>
    <t>* Or any other suitable subcode</t>
  </si>
  <si>
    <t xml:space="preserve">Enter amount to be allocated here &gt;&gt;&gt;&gt;&gt;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</si>
</sst>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\ \ \ \ ;_(* \(#,##0\)\ \ \ \ ;_(* &quot;-&quot;_)\ \ \ \ ;_(@_)"/>
  </numFmts>
  <fonts count="11">
    <font>
      <sz val="11"/>
      <color theme="1"/>
      <name val="Calibri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sz val="7"/>
      <name val="Helvetica-Condensed"/>
      <family val="2"/>
    </font>
    <font>
      <b/>
      <sz val="9"/>
      <name val="Helvetica"/>
      <family val="2"/>
    </font>
    <font>
      <b/>
      <u/>
      <sz val="9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9"/>
      <color indexed="10"/>
      <name val="Helvetica"/>
      <family val="2"/>
    </font>
    <font>
      <sz val="10"/>
      <color rgb="FF0000CC"/>
      <name val="Helvetica"/>
      <family val="2"/>
    </font>
    <font>
      <sz val="9"/>
      <color rgb="FF0000CC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49" fontId="1" fillId="0" borderId="0" xfId="1" applyNumberFormat="1" applyAlignment="1">
      <alignment horizontal="center"/>
    </xf>
    <xf numFmtId="49" fontId="2" fillId="0" borderId="0" xfId="1" applyNumberFormat="1" applyFont="1" applyAlignment="1">
      <alignment horizontal="centerContinuous"/>
    </xf>
    <xf numFmtId="49" fontId="1" fillId="0" borderId="0" xfId="1" applyNumberFormat="1"/>
    <xf numFmtId="49" fontId="3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/>
    <xf numFmtId="37" fontId="1" fillId="0" borderId="0" xfId="1" applyNumberFormat="1"/>
    <xf numFmtId="0" fontId="1" fillId="0" borderId="0" xfId="1"/>
    <xf numFmtId="49" fontId="6" fillId="0" borderId="0" xfId="1" applyNumberFormat="1" applyFont="1" applyAlignment="1">
      <alignment horizontal="center"/>
    </xf>
    <xf numFmtId="49" fontId="6" fillId="0" borderId="0" xfId="1" applyNumberFormat="1" applyFont="1"/>
    <xf numFmtId="37" fontId="6" fillId="0" borderId="0" xfId="1" applyNumberFormat="1" applyFont="1"/>
    <xf numFmtId="10" fontId="6" fillId="0" borderId="0" xfId="2" applyNumberFormat="1" applyFont="1" applyAlignment="1"/>
    <xf numFmtId="164" fontId="6" fillId="0" borderId="0" xfId="2" applyNumberFormat="1" applyFont="1" applyAlignment="1">
      <alignment horizontal="center"/>
    </xf>
    <xf numFmtId="37" fontId="6" fillId="0" borderId="0" xfId="3" applyNumberFormat="1" applyFont="1" applyAlignment="1">
      <alignment horizontal="right" indent="1"/>
    </xf>
    <xf numFmtId="0" fontId="6" fillId="0" borderId="0" xfId="1" applyFont="1"/>
    <xf numFmtId="49" fontId="6" fillId="0" borderId="0" xfId="1" applyNumberFormat="1" applyFont="1" applyAlignment="1">
      <alignment horizontal="fill"/>
    </xf>
    <xf numFmtId="49" fontId="6" fillId="0" borderId="0" xfId="2" applyNumberFormat="1" applyFont="1" applyAlignment="1">
      <alignment horizontal="fill"/>
    </xf>
    <xf numFmtId="164" fontId="1" fillId="0" borderId="0" xfId="2" applyNumberFormat="1"/>
    <xf numFmtId="164" fontId="1" fillId="0" borderId="0" xfId="2" applyNumberFormat="1" applyAlignment="1">
      <alignment horizontal="center"/>
    </xf>
    <xf numFmtId="165" fontId="1" fillId="0" borderId="0" xfId="1" applyNumberFormat="1"/>
    <xf numFmtId="49" fontId="1" fillId="0" borderId="0" xfId="1" applyNumberFormat="1" applyAlignment="1">
      <alignment horizontal="left"/>
    </xf>
    <xf numFmtId="0" fontId="3" fillId="0" borderId="0" xfId="1" applyFont="1"/>
    <xf numFmtId="37" fontId="8" fillId="0" borderId="0" xfId="1" applyNumberFormat="1" applyFont="1" applyAlignment="1">
      <alignment horizontal="right"/>
    </xf>
    <xf numFmtId="49" fontId="1" fillId="0" borderId="0" xfId="1" applyNumberFormat="1" applyFill="1"/>
    <xf numFmtId="37" fontId="9" fillId="0" borderId="0" xfId="1" applyNumberFormat="1" applyFont="1"/>
    <xf numFmtId="37" fontId="10" fillId="0" borderId="1" xfId="3" applyNumberFormat="1" applyFont="1" applyBorder="1" applyAlignment="1">
      <alignment horizontal="right" indent="1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7D7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Normal="100" workbookViewId="0">
      <selection activeCell="H26" sqref="H26"/>
    </sheetView>
  </sheetViews>
  <sheetFormatPr defaultColWidth="9" defaultRowHeight="12"/>
  <cols>
    <col min="1" max="2" width="11.85546875" style="1" customWidth="1"/>
    <col min="3" max="3" width="31.5703125" style="3" customWidth="1"/>
    <col min="4" max="4" width="12.42578125" style="8" bestFit="1" customWidth="1"/>
    <col min="5" max="5" width="3.28515625" style="8" customWidth="1"/>
    <col min="6" max="6" width="9.85546875" style="8" customWidth="1"/>
    <col min="7" max="7" width="3.28515625" style="8" customWidth="1"/>
    <col min="8" max="10" width="12.7109375" style="8" customWidth="1"/>
    <col min="11" max="16384" width="9" style="9"/>
  </cols>
  <sheetData>
    <row r="1" spans="1:10" s="3" customFormat="1" ht="15.75">
      <c r="A1" s="1"/>
      <c r="B1" s="1"/>
      <c r="C1" s="2" t="s">
        <v>0</v>
      </c>
      <c r="D1" s="2"/>
      <c r="E1" s="2"/>
      <c r="F1" s="2"/>
      <c r="G1" s="2"/>
      <c r="H1" s="2"/>
    </row>
    <row r="2" spans="1:10" s="3" customFormat="1" ht="15.75">
      <c r="A2" s="1"/>
      <c r="B2" s="1"/>
      <c r="C2" s="2" t="s">
        <v>1</v>
      </c>
      <c r="D2" s="2"/>
      <c r="E2" s="2"/>
      <c r="F2" s="2"/>
      <c r="G2" s="2"/>
      <c r="H2" s="2"/>
    </row>
    <row r="3" spans="1:10" s="3" customFormat="1" ht="15.75">
      <c r="A3" s="1"/>
      <c r="B3" s="1"/>
      <c r="C3" s="2" t="s">
        <v>2</v>
      </c>
      <c r="D3" s="2"/>
      <c r="E3" s="2"/>
      <c r="F3" s="2"/>
      <c r="G3" s="2"/>
      <c r="H3" s="2"/>
    </row>
    <row r="4" spans="1:10" s="3" customFormat="1" ht="40.15" customHeight="1">
      <c r="A4" s="4"/>
      <c r="B4" s="4"/>
    </row>
    <row r="5" spans="1:10" s="3" customFormat="1">
      <c r="A5" s="1"/>
      <c r="B5" s="1"/>
      <c r="D5" s="5" t="s">
        <v>3</v>
      </c>
    </row>
    <row r="6" spans="1:10" s="3" customFormat="1">
      <c r="A6" s="1"/>
      <c r="B6" s="1"/>
      <c r="D6" s="5" t="s">
        <v>4</v>
      </c>
      <c r="H6" s="5" t="s">
        <v>5</v>
      </c>
    </row>
    <row r="7" spans="1:10" s="3" customFormat="1">
      <c r="A7" s="1"/>
      <c r="B7" s="1"/>
      <c r="D7" s="5" t="s">
        <v>6</v>
      </c>
      <c r="E7" s="5"/>
      <c r="F7" s="5"/>
      <c r="G7" s="5"/>
      <c r="H7" s="5" t="s">
        <v>7</v>
      </c>
      <c r="I7" s="5"/>
    </row>
    <row r="8" spans="1:10" s="3" customFormat="1">
      <c r="A8" s="1"/>
      <c r="B8" s="1"/>
      <c r="D8" s="5" t="s">
        <v>8</v>
      </c>
      <c r="E8" s="5"/>
      <c r="F8" s="5" t="s">
        <v>9</v>
      </c>
      <c r="G8" s="5"/>
      <c r="H8" s="5" t="s">
        <v>10</v>
      </c>
      <c r="I8" s="5"/>
    </row>
    <row r="9" spans="1:10">
      <c r="A9" s="6" t="s">
        <v>11</v>
      </c>
      <c r="B9" s="6" t="s">
        <v>12</v>
      </c>
      <c r="C9" s="7" t="s">
        <v>13</v>
      </c>
      <c r="D9" s="6" t="s">
        <v>14</v>
      </c>
      <c r="E9" s="6"/>
      <c r="F9" s="6" t="s">
        <v>15</v>
      </c>
      <c r="G9" s="6"/>
      <c r="H9" s="6" t="s">
        <v>16</v>
      </c>
    </row>
    <row r="11" spans="1:10" s="16" customFormat="1" ht="15" customHeight="1">
      <c r="A11" s="10" t="s">
        <v>17</v>
      </c>
      <c r="B11" s="10" t="s">
        <v>18</v>
      </c>
      <c r="C11" s="11" t="s">
        <v>19</v>
      </c>
      <c r="D11" s="26">
        <v>171142</v>
      </c>
      <c r="E11" s="12"/>
      <c r="F11" s="13">
        <f t="shared" ref="F11:F18" si="0">ROUND(D11/$D$21,4)</f>
        <v>5.5800000000000002E-2</v>
      </c>
      <c r="G11" s="14"/>
      <c r="H11" s="15">
        <f t="shared" ref="H11:H19" si="1">ROUND(F11*$H$26,0)</f>
        <v>968</v>
      </c>
      <c r="I11" s="12"/>
      <c r="J11" s="12"/>
    </row>
    <row r="12" spans="1:10" s="16" customFormat="1" ht="15" customHeight="1">
      <c r="A12" s="10" t="s">
        <v>20</v>
      </c>
      <c r="B12" s="10" t="s">
        <v>18</v>
      </c>
      <c r="C12" s="11" t="s">
        <v>21</v>
      </c>
      <c r="D12" s="26">
        <v>194298</v>
      </c>
      <c r="E12" s="12"/>
      <c r="F12" s="13">
        <f t="shared" si="0"/>
        <v>6.3299999999999995E-2</v>
      </c>
      <c r="G12" s="14"/>
      <c r="H12" s="15">
        <f t="shared" si="1"/>
        <v>1099</v>
      </c>
      <c r="I12" s="12"/>
      <c r="J12" s="12"/>
    </row>
    <row r="13" spans="1:10" s="16" customFormat="1" ht="15" customHeight="1">
      <c r="A13" s="10" t="s">
        <v>22</v>
      </c>
      <c r="B13" s="10" t="s">
        <v>18</v>
      </c>
      <c r="C13" s="11" t="s">
        <v>23</v>
      </c>
      <c r="D13" s="26">
        <v>350985</v>
      </c>
      <c r="E13" s="12"/>
      <c r="F13" s="13">
        <f t="shared" si="0"/>
        <v>0.1144</v>
      </c>
      <c r="G13" s="14"/>
      <c r="H13" s="15">
        <f t="shared" si="1"/>
        <v>1986</v>
      </c>
      <c r="I13" s="12"/>
      <c r="J13" s="12"/>
    </row>
    <row r="14" spans="1:10" s="16" customFormat="1" ht="15" customHeight="1">
      <c r="A14" s="10" t="s">
        <v>24</v>
      </c>
      <c r="B14" s="10" t="s">
        <v>18</v>
      </c>
      <c r="C14" s="11" t="s">
        <v>25</v>
      </c>
      <c r="D14" s="26">
        <v>575300</v>
      </c>
      <c r="E14" s="12"/>
      <c r="F14" s="13">
        <f t="shared" si="0"/>
        <v>0.1875</v>
      </c>
      <c r="G14" s="14"/>
      <c r="H14" s="15">
        <f t="shared" si="1"/>
        <v>3254</v>
      </c>
      <c r="I14" s="12"/>
      <c r="J14" s="12"/>
    </row>
    <row r="15" spans="1:10" s="16" customFormat="1" ht="15" customHeight="1">
      <c r="A15" s="10" t="s">
        <v>26</v>
      </c>
      <c r="B15" s="10" t="s">
        <v>18</v>
      </c>
      <c r="C15" s="11" t="s">
        <v>27</v>
      </c>
      <c r="D15" s="26">
        <v>187140</v>
      </c>
      <c r="E15" s="12"/>
      <c r="F15" s="13">
        <f t="shared" si="0"/>
        <v>6.0999999999999999E-2</v>
      </c>
      <c r="G15" s="14"/>
      <c r="H15" s="15">
        <f t="shared" si="1"/>
        <v>1059</v>
      </c>
      <c r="I15" s="12"/>
      <c r="J15" s="12"/>
    </row>
    <row r="16" spans="1:10" s="16" customFormat="1" ht="15" customHeight="1">
      <c r="A16" s="10" t="s">
        <v>28</v>
      </c>
      <c r="B16" s="10" t="s">
        <v>18</v>
      </c>
      <c r="C16" s="11" t="s">
        <v>29</v>
      </c>
      <c r="D16" s="26">
        <v>614419</v>
      </c>
      <c r="E16" s="12"/>
      <c r="F16" s="13">
        <f t="shared" si="0"/>
        <v>0.20030000000000001</v>
      </c>
      <c r="G16" s="14"/>
      <c r="H16" s="15">
        <f t="shared" si="1"/>
        <v>3476</v>
      </c>
      <c r="I16" s="12"/>
      <c r="J16" s="12"/>
    </row>
    <row r="17" spans="1:10" s="16" customFormat="1" ht="15" customHeight="1">
      <c r="A17" s="10" t="s">
        <v>30</v>
      </c>
      <c r="B17" s="10" t="s">
        <v>18</v>
      </c>
      <c r="C17" s="11" t="s">
        <v>31</v>
      </c>
      <c r="D17" s="26">
        <v>109020</v>
      </c>
      <c r="E17" s="12"/>
      <c r="F17" s="13">
        <f t="shared" si="0"/>
        <v>3.5499999999999997E-2</v>
      </c>
      <c r="G17" s="14"/>
      <c r="H17" s="15">
        <f t="shared" si="1"/>
        <v>616</v>
      </c>
      <c r="I17" s="12"/>
      <c r="J17" s="12"/>
    </row>
    <row r="18" spans="1:10" s="16" customFormat="1" ht="15" customHeight="1">
      <c r="A18" s="10" t="s">
        <v>32</v>
      </c>
      <c r="B18" s="10" t="s">
        <v>18</v>
      </c>
      <c r="C18" s="11" t="s">
        <v>33</v>
      </c>
      <c r="D18" s="26">
        <v>317802</v>
      </c>
      <c r="E18" s="12"/>
      <c r="F18" s="13">
        <f t="shared" si="0"/>
        <v>0.1036</v>
      </c>
      <c r="G18" s="14"/>
      <c r="H18" s="15">
        <f t="shared" si="1"/>
        <v>1798</v>
      </c>
      <c r="I18" s="12"/>
      <c r="J18" s="12"/>
    </row>
    <row r="19" spans="1:10" s="16" customFormat="1" ht="15" customHeight="1">
      <c r="A19" s="10" t="s">
        <v>34</v>
      </c>
      <c r="B19" s="10" t="s">
        <v>18</v>
      </c>
      <c r="C19" s="11" t="s">
        <v>35</v>
      </c>
      <c r="D19" s="26">
        <v>547412</v>
      </c>
      <c r="E19" s="12"/>
      <c r="F19" s="13">
        <f>ROUND(D19/$D$21,4)+0.0001</f>
        <v>0.17859999999999998</v>
      </c>
      <c r="G19" s="14"/>
      <c r="H19" s="15">
        <f t="shared" si="1"/>
        <v>3100</v>
      </c>
      <c r="I19" s="12"/>
      <c r="J19" s="12"/>
    </row>
    <row r="20" spans="1:10" ht="12.75">
      <c r="B20" s="10"/>
      <c r="D20" s="17" t="s">
        <v>36</v>
      </c>
      <c r="F20" s="18" t="s">
        <v>36</v>
      </c>
      <c r="G20" s="19"/>
      <c r="H20" s="17" t="s">
        <v>36</v>
      </c>
    </row>
    <row r="21" spans="1:10" s="16" customFormat="1" ht="15" customHeight="1">
      <c r="A21" s="10" t="s">
        <v>37</v>
      </c>
      <c r="B21" s="10" t="s">
        <v>18</v>
      </c>
      <c r="C21" s="11" t="s">
        <v>38</v>
      </c>
      <c r="D21" s="12">
        <f>SUM(D11:D20)</f>
        <v>3067518</v>
      </c>
      <c r="E21" s="12"/>
      <c r="F21" s="13">
        <f>SUM(F11:F20)</f>
        <v>1</v>
      </c>
      <c r="G21" s="14"/>
      <c r="H21" s="15">
        <f>SUM(H11:H20)</f>
        <v>17356</v>
      </c>
      <c r="I21" s="12"/>
      <c r="J21" s="12"/>
    </row>
    <row r="22" spans="1:10">
      <c r="F22" s="20"/>
      <c r="G22" s="20"/>
      <c r="H22" s="21"/>
    </row>
    <row r="23" spans="1:10">
      <c r="A23" s="22" t="s">
        <v>39</v>
      </c>
      <c r="F23" s="20"/>
      <c r="G23" s="20"/>
      <c r="H23" s="21"/>
    </row>
    <row r="24" spans="1:10">
      <c r="C24" s="23"/>
    </row>
    <row r="25" spans="1:10" ht="12.75" thickBot="1"/>
    <row r="26" spans="1:10" ht="12.75" thickBot="1">
      <c r="G26" s="24" t="s">
        <v>40</v>
      </c>
      <c r="H26" s="27">
        <v>17356</v>
      </c>
    </row>
    <row r="28" spans="1:10">
      <c r="C28" s="25"/>
    </row>
    <row r="29" spans="1:10">
      <c r="C29" s="25"/>
    </row>
    <row r="30" spans="1:10">
      <c r="C30" s="25"/>
    </row>
  </sheetData>
  <printOptions horizontalCentered="1"/>
  <pageMargins left="0" right="0" top="1.31" bottom="0" header="0" footer="0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fy08 PRINT</vt:lpstr>
      <vt:lpstr>'fy08 PRINT'!Print_Area</vt:lpstr>
    </vt:vector>
  </TitlesOfParts>
  <Company>Colorado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nmcdonald</dc:creator>
  <cp:lastModifiedBy>mcroll</cp:lastModifiedBy>
  <dcterms:created xsi:type="dcterms:W3CDTF">2009-04-06T17:49:17Z</dcterms:created>
  <dcterms:modified xsi:type="dcterms:W3CDTF">2009-10-27T16:25:00Z</dcterms:modified>
</cp:coreProperties>
</file>